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20490" windowHeight="7755" activeTab="1"/>
  </bookViews>
  <sheets>
    <sheet name="Reporte de Formatos" sheetId="1" r:id="rId1"/>
    <sheet name="Tabla_453360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9" i="2" l="1"/>
  <c r="F9" i="2" s="1"/>
  <c r="I9" i="2" s="1"/>
  <c r="C9" i="2"/>
  <c r="F8" i="2"/>
  <c r="I8" i="2" s="1"/>
  <c r="D8" i="2"/>
  <c r="C8" i="2"/>
  <c r="E7" i="2"/>
  <c r="D7" i="2"/>
  <c r="C7" i="2"/>
  <c r="D6" i="2"/>
  <c r="F6" i="2" s="1"/>
  <c r="I6" i="2" s="1"/>
  <c r="C6" i="2"/>
  <c r="F5" i="2"/>
  <c r="I5" i="2" s="1"/>
  <c r="D5" i="2"/>
  <c r="C5" i="2"/>
  <c r="D4" i="2"/>
  <c r="F4" i="2" s="1"/>
  <c r="I4" i="2" s="1"/>
  <c r="C4" i="2"/>
  <c r="F7" i="2" l="1"/>
  <c r="I7" i="2" s="1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<sst xmlns="http://schemas.openxmlformats.org/spreadsheetml/2006/main" count="72" uniqueCount="53">
  <si>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</si>
  <si>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</si>
  <si>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</si>
  <si>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</si>
  <si>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</si>
  <si>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</si>
  <si>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</si>
  <si>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</si>
  <si>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</si>
  <si>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</si>
  <si>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</si>
  <si>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</si>
  <si>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</si>
  <si>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</si>
  <si>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</si>
  <si>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</si>
  <si>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</si>
  <si>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</si>
  <si>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</si>
  <si>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</si>
  <si>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</si>
  <si>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</si>
  <si>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</si>
  <si>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</si>
  <si>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</si>
  <si>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</si>
  <si>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</si>
  <si>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</si>
  <si>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</si>
  <si>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</si>
  <si>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</si>
  <si>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</si>
  <si>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</si>
  <si>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</si>
  <si>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</si>
  <si>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</si>
  <si>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</si>
  <si>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</si>
  <si>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</si>
  <si>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</si>
  <si>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</si>
  <si>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</si>
  <si>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</si>
  <si>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</si>
  <si>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</si>
  <si>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</si>
  <si>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</si>
  <si>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</si>
  <si>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</si>
  <si>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</si>
  <si>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</si>
  <si>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</si>
  <si>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http://www.ieesonora.org.mx/documentos/transparencia/articulo_70/fraccion_21/estado_analitico_del_presupuesto_de_egresos_iv_trim_2019.pdf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</si>
</sst>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E\Downloads\formatos-evaluaciones-trimestrales-etca-ejercico-2019_a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B9">
            <v>110000000</v>
          </cell>
        </row>
        <row r="17">
          <cell r="B17">
            <v>8240981.3500000006</v>
          </cell>
        </row>
        <row r="27">
          <cell r="B27">
            <v>25363834</v>
          </cell>
        </row>
        <row r="37">
          <cell r="B37">
            <v>117945737.41</v>
          </cell>
          <cell r="C37">
            <v>0</v>
          </cell>
        </row>
        <row r="47">
          <cell r="B47">
            <v>3839176</v>
          </cell>
        </row>
        <row r="73">
          <cell r="B73">
            <v>10660551.48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2019</v>
      </c>
      <c r="B8" s="4">
        <v>43739</v>
      </c>
      <c r="C8" s="4">
        <v>43830</v>
      </c>
      <c r="D8" s="8">
        <v>1</v>
      </c>
      <c r="E8" s="6" t="s">
        <v>52</v>
      </c>
      <c r="F8" t="s">
        <v>51</v>
      </c>
      <c r="G8" s="4">
        <v>43831</v>
      </c>
      <c r="H8" s="4">
        <v>43769</v>
      </c>
    </row>
    <row r="9" spans="1:9" x14ac:dyDescent="0.25">
      <c r="A9" s="7">
        <v>2019</v>
      </c>
      <c r="B9" s="4">
        <v>43739</v>
      </c>
      <c r="C9" s="4">
        <v>43830</v>
      </c>
      <c r="D9" s="8">
        <v>2</v>
      </c>
      <c r="E9" s="6" t="s">
        <v>52</v>
      </c>
      <c r="F9" s="3" t="s">
        <v>51</v>
      </c>
      <c r="G9" s="4">
        <v>43831</v>
      </c>
      <c r="H9" s="4">
        <v>43769</v>
      </c>
    </row>
    <row r="10" spans="1:9" x14ac:dyDescent="0.25">
      <c r="A10" s="7">
        <v>2019</v>
      </c>
      <c r="B10" s="4">
        <v>43739</v>
      </c>
      <c r="C10" s="4">
        <v>43830</v>
      </c>
      <c r="D10" s="8">
        <v>3</v>
      </c>
      <c r="E10" s="6" t="s">
        <v>52</v>
      </c>
      <c r="F10" s="3" t="s">
        <v>51</v>
      </c>
      <c r="G10" s="4">
        <v>43831</v>
      </c>
      <c r="H10" s="4">
        <v>43769</v>
      </c>
    </row>
    <row r="11" spans="1:9" x14ac:dyDescent="0.25">
      <c r="A11" s="7">
        <v>2019</v>
      </c>
      <c r="B11" s="4">
        <v>43739</v>
      </c>
      <c r="C11" s="4">
        <v>43830</v>
      </c>
      <c r="D11" s="8">
        <v>4</v>
      </c>
      <c r="E11" s="6" t="s">
        <v>52</v>
      </c>
      <c r="F11" s="3" t="s">
        <v>51</v>
      </c>
      <c r="G11" s="4">
        <v>43831</v>
      </c>
      <c r="H11" s="4">
        <v>43769</v>
      </c>
    </row>
    <row r="12" spans="1:9" x14ac:dyDescent="0.25">
      <c r="A12" s="7">
        <v>2019</v>
      </c>
      <c r="B12" s="4">
        <v>43739</v>
      </c>
      <c r="C12" s="4">
        <v>43830</v>
      </c>
      <c r="D12" s="8">
        <v>5</v>
      </c>
      <c r="E12" s="6" t="s">
        <v>52</v>
      </c>
      <c r="F12" s="3" t="s">
        <v>51</v>
      </c>
      <c r="G12" s="4">
        <v>43831</v>
      </c>
      <c r="H12" s="4">
        <v>43769</v>
      </c>
    </row>
    <row r="13" spans="1:9" x14ac:dyDescent="0.25">
      <c r="A13" s="7">
        <v>2019</v>
      </c>
      <c r="B13" s="4">
        <v>43739</v>
      </c>
      <c r="C13" s="4">
        <v>43830</v>
      </c>
      <c r="D13" s="8">
        <v>9</v>
      </c>
      <c r="E13" s="6" t="s">
        <v>52</v>
      </c>
      <c r="F13" s="3" t="s">
        <v>51</v>
      </c>
      <c r="G13" s="4">
        <v>43831</v>
      </c>
      <c r="H13" s="4">
        <v>43769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3" workbookViewId="0">
      <selection activeCell="B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9">
        <v>1</v>
      </c>
      <c r="B4" s="9">
        <v>1000</v>
      </c>
      <c r="C4" s="9" t="str">
        <f>+'[1]ETCA-II-04'!$A$9</f>
        <v>Servicios Personales</v>
      </c>
      <c r="D4" s="10">
        <f>'[2]ETCA II-04'!$B$9</f>
        <v>110000000</v>
      </c>
      <c r="E4" s="10">
        <v>16037011</v>
      </c>
      <c r="F4" s="10">
        <f>D4+E4</f>
        <v>126037011</v>
      </c>
      <c r="G4" s="10">
        <v>126037011</v>
      </c>
      <c r="H4" s="10">
        <v>126037011</v>
      </c>
      <c r="I4" s="10">
        <f>F4-G4</f>
        <v>0</v>
      </c>
    </row>
    <row r="5" spans="1:9" x14ac:dyDescent="0.25">
      <c r="A5" s="9">
        <v>2</v>
      </c>
      <c r="B5" s="9">
        <v>2000</v>
      </c>
      <c r="C5" s="9" t="str">
        <f>+'[1]ETCA-II-04'!$A$17</f>
        <v>Materiales y Suministros</v>
      </c>
      <c r="D5" s="10">
        <f>'[2]ETCA II-04'!$B$17</f>
        <v>8240981.3500000006</v>
      </c>
      <c r="E5" s="10">
        <v>-4647771</v>
      </c>
      <c r="F5" s="10">
        <f t="shared" ref="F5:F9" si="0">D5+E5</f>
        <v>3593210.3500000006</v>
      </c>
      <c r="G5" s="10">
        <v>1664564</v>
      </c>
      <c r="H5" s="10">
        <v>1651430</v>
      </c>
      <c r="I5" s="10">
        <f t="shared" ref="I5:I9" si="1">F5-G5</f>
        <v>1928646.3500000006</v>
      </c>
    </row>
    <row r="6" spans="1:9" x14ac:dyDescent="0.25">
      <c r="A6" s="9">
        <v>3</v>
      </c>
      <c r="B6" s="9">
        <v>3000</v>
      </c>
      <c r="C6" s="5" t="str">
        <f>+'[1]ETCA-II-04'!$A$27</f>
        <v>Servicios Generales</v>
      </c>
      <c r="D6" s="10">
        <f>'[2]ETCA II-04'!$B$27</f>
        <v>25363834</v>
      </c>
      <c r="E6" s="10">
        <v>-7691064</v>
      </c>
      <c r="F6" s="10">
        <f t="shared" si="0"/>
        <v>17672770</v>
      </c>
      <c r="G6" s="10">
        <v>14505252</v>
      </c>
      <c r="H6" s="10">
        <v>14123622</v>
      </c>
      <c r="I6" s="10">
        <f t="shared" si="1"/>
        <v>3167518</v>
      </c>
    </row>
    <row r="7" spans="1:9" x14ac:dyDescent="0.25">
      <c r="A7" s="9">
        <v>4</v>
      </c>
      <c r="B7" s="9">
        <v>4000</v>
      </c>
      <c r="C7" s="9" t="str">
        <f>+'[1]ETCA-II-04'!$A$37</f>
        <v>Transferencias, Asignaciones, Subsidios y Otras Ayudas</v>
      </c>
      <c r="D7" s="10">
        <f>'[2]ETCA II-04'!$B$37</f>
        <v>117945737.41</v>
      </c>
      <c r="E7" s="10">
        <f>+'[2]ETCA II-04'!$C$37</f>
        <v>0</v>
      </c>
      <c r="F7" s="10">
        <f t="shared" si="0"/>
        <v>117945737.41</v>
      </c>
      <c r="G7" s="10">
        <v>116710161</v>
      </c>
      <c r="H7" s="10">
        <v>110931638</v>
      </c>
      <c r="I7" s="10">
        <f t="shared" si="1"/>
        <v>1235576.4099999964</v>
      </c>
    </row>
    <row r="8" spans="1:9" x14ac:dyDescent="0.25">
      <c r="A8" s="9">
        <v>5</v>
      </c>
      <c r="B8" s="9">
        <v>5000</v>
      </c>
      <c r="C8" s="9" t="str">
        <f>+'[1]ETCA-II-04'!$A$47</f>
        <v>Bienes Muebles, Inmuebles e Intangibles</v>
      </c>
      <c r="D8" s="10">
        <f>'[2]ETCA II-04'!$B$47</f>
        <v>3839176</v>
      </c>
      <c r="E8" s="10">
        <v>-3698174</v>
      </c>
      <c r="F8" s="10">
        <f t="shared" si="0"/>
        <v>141002</v>
      </c>
      <c r="G8" s="10">
        <v>111318</v>
      </c>
      <c r="H8" s="10">
        <v>90000</v>
      </c>
      <c r="I8" s="10">
        <f t="shared" si="1"/>
        <v>29684</v>
      </c>
    </row>
    <row r="9" spans="1:9" x14ac:dyDescent="0.25">
      <c r="A9" s="9">
        <v>9</v>
      </c>
      <c r="B9" s="9">
        <v>9000</v>
      </c>
      <c r="C9" s="9" t="str">
        <f>+'[1]ETCA-II-04'!$A$73</f>
        <v>Deuda Pública</v>
      </c>
      <c r="D9" s="10">
        <f>'[2]ETCA II-04'!$B$73</f>
        <v>10660551.48</v>
      </c>
      <c r="E9" s="10">
        <v>0</v>
      </c>
      <c r="F9" s="10">
        <f t="shared" si="0"/>
        <v>10660551.48</v>
      </c>
      <c r="G9" s="10">
        <v>10660551</v>
      </c>
      <c r="H9" s="10">
        <v>10660551</v>
      </c>
      <c r="I9" s="10">
        <f t="shared" si="1"/>
        <v>0.48000000044703484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2018-04-12T17:51:58Z</dcterms:created>
  <dcterms:modified xsi:type="dcterms:W3CDTF">2020-02-28T19:18:12Z</dcterms:modified>
</cp:coreProperties>
</file>